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Вып.плана._9" sheetId="1" r:id="rId1"/>
  </sheets>
  <definedNames>
    <definedName name="_xlnm.Print_Titles" localSheetId="0">'Вып.плана._9'!$17:$20</definedName>
    <definedName name="_xlnm.Print_Area" localSheetId="0">'Вып.плана._9'!$A$2:$F$64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<sst xmlns="http://schemas.openxmlformats.org/spreadsheetml/2006/main" count="145" uniqueCount="143">
  <si>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</si>
  <si>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</si>
  <si>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</si>
  <si>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</si>
  <si>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</si>
  <si>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</si>
  <si>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</si>
  <si>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</si>
  <si>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</si>
  <si>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</si>
  <si>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</si>
  <si>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</si>
  <si>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</si>
  <si>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</si>
  <si>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</si>
  <si>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</si>
  <si>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к решению Совета депутатов</t>
  </si>
  <si>
    <t>000 1 01 02010 01 0000 110</t>
  </si>
  <si>
    <t xml:space="preserve">                                                                                сельского поселения Лыхма</t>
  </si>
  <si>
    <t>000 1 01 02030 01 0000 110</t>
  </si>
  <si>
    <t>000 1 11 05075 10 0000 120</t>
  </si>
  <si>
    <t>(рублей)</t>
  </si>
  <si>
    <t>000 1 03 00000 00 0000 000</t>
  </si>
  <si>
    <t>000 1 03 02000 01 0000 110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</si>
  <si>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</si>
  <si>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</si>
  <si>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</si>
  <si>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</si>
  <si>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</si>
  <si>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</si>
  <si>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1.1.</t>
  </si>
  <si>
    <t>1.1.1.</t>
  </si>
  <si>
    <t>1.1.1.1.</t>
  </si>
  <si>
    <t>1.1.1.2.</t>
  </si>
  <si>
    <t>1.2.1.</t>
  </si>
  <si>
    <t>1.2.1.1.</t>
  </si>
  <si>
    <t xml:space="preserve">1.2.1.2. </t>
  </si>
  <si>
    <t>1.3.1.</t>
  </si>
  <si>
    <t xml:space="preserve">1.3.1.1. </t>
  </si>
  <si>
    <t xml:space="preserve">1.3.2. </t>
  </si>
  <si>
    <t>1.4.</t>
  </si>
  <si>
    <t>1.4.1.</t>
  </si>
  <si>
    <t>1.4.1.1.</t>
  </si>
  <si>
    <t xml:space="preserve">1.5. 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</si>
  <si>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</si>
  <si>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</si>
  <si>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</si>
  <si>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</si>
  <si>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</si>
  <si>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</si>
  <si>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</si>
  <si>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</si>
  <si>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</si>
  <si>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</si>
  <si>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</si>
  <si>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</si>
  <si>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</si>
  <si>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</si>
  <si>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1.5.1.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</si>
  <si>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</si>
  <si>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1.5.1.1.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</si>
  <si>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</si>
  <si>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</si>
  <si>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</si>
  <si>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</si>
  <si>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</si>
  <si>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</si>
  <si>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</si>
  <si>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</si>
  <si>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</si>
  <si>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</si>
  <si>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</si>
  <si>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</si>
  <si>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</si>
  <si>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</si>
  <si>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</si>
  <si>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1.2.1.3. </t>
  </si>
  <si>
    <t xml:space="preserve">1.2.1.4. </t>
  </si>
  <si>
    <t xml:space="preserve">1.3. </t>
  </si>
  <si>
    <t>1.2.</t>
  </si>
  <si>
    <t>000 1 11 09045 10 0000 120</t>
  </si>
  <si>
    <t xml:space="preserve">1.5.2.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</si>
  <si>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</si>
  <si>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</si>
  <si>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1.5.2.1. 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</si>
  <si>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</si>
  <si>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</si>
  <si>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</si>
  <si>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</si>
  <si>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>000 2 02 35930 10 0000 150</t>
  </si>
  <si>
    <t>000 2 02 35118 10 0000 150</t>
  </si>
  <si>
    <t>000 2 02 40000 00 0000 150</t>
  </si>
  <si>
    <t>000 2 02 49999 10 0000 150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</si>
  <si>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</si>
  <si>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</si>
  <si>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</si>
  <si>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</si>
  <si>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бюджета сельского поселения Лыхма на 2020 год</t>
  </si>
  <si>
    <t xml:space="preserve">Транспортный налог </t>
  </si>
  <si>
    <t>000 1 06 04000 02 0000 110</t>
  </si>
  <si>
    <t>Транспортный налог с физических лиц</t>
  </si>
  <si>
    <t>000 1 06 04012 02 0000 110</t>
  </si>
  <si>
    <t xml:space="preserve">1.3.3. </t>
  </si>
  <si>
    <t>1.3.3.1.</t>
  </si>
  <si>
    <t xml:space="preserve">1.3.3.2. </t>
  </si>
  <si>
    <t>Транспортный налог с организаций</t>
  </si>
  <si>
    <t>000 1 06 04011 02 0000 110</t>
  </si>
  <si>
    <t>1.3.2.1</t>
  </si>
  <si>
    <t>1.3.2.2.</t>
  </si>
  <si>
    <t xml:space="preserve">Субвенции бюджетам бюджетной системы Российской Федерации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</si>
  <si>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</si>
  <si>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</si>
  <si>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Прочие межбюджетные трансферты, передаваемые в бюджеты сельских поселений</t>
  </si>
  <si>
    <t>ВСЕГО:</t>
  </si>
  <si>
    <t>утверждено</t>
  </si>
  <si>
    <t>к уточнению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</si>
  <si>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</si>
  <si>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</si>
  <si>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</si>
  <si>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</si>
  <si>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</si>
  <si>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</si>
  <si>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</si>
  <si>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</si>
  <si>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сельского поселения Лыхма</t>
  </si>
  <si>
    <t xml:space="preserve"> от 11  декабря 2019 года  № 41</t>
  </si>
  <si>
    <t xml:space="preserve"> ПРИЛОЖЕНИЕ  1</t>
  </si>
  <si>
    <t>Утверждено</t>
  </si>
  <si>
    <t>Субсидии бюджетам бюджетной системы Российской Федерации (межбюджетные субсидии)</t>
  </si>
  <si>
    <t>000 2 02 20000 00 0000 150</t>
  </si>
  <si>
    <t xml:space="preserve">Прочие субсидии бюджетам сельских поселений
</t>
  </si>
  <si>
    <t>000 2 02 29999 10 0000 150</t>
  </si>
  <si>
    <t xml:space="preserve">2.1.3.2. </t>
  </si>
  <si>
    <t>2.1.3.3.</t>
  </si>
  <si>
    <t>2.1.4.</t>
  </si>
  <si>
    <t>2.1.4.1.</t>
  </si>
  <si>
    <t>2.2.</t>
  </si>
  <si>
    <t>ПРОЧИЕ БЕЗВОЗМЕЗДНЫЕ ПОСТУПЛЕНИЯ</t>
  </si>
  <si>
    <t>000 207 00000 00 0000 000</t>
  </si>
  <si>
    <t>2.2.1.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</si>
  <si>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</si>
  <si>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>000 207 05020 10 0000 150</t>
  </si>
  <si>
    <t xml:space="preserve"> от 24 сентября 2020 года  № 30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</si>
</sst>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\.00\.00"/>
    <numFmt numFmtId="183" formatCode="#,##0.00;[Red]\-#,##0.00;0.00"/>
    <numFmt numFmtId="184" formatCode="0000000"/>
    <numFmt numFmtId="185" formatCode="000000000"/>
    <numFmt numFmtId="186" formatCode="#,##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&quot;р.&quot;"/>
    <numFmt numFmtId="192" formatCode="#,##0.0"/>
    <numFmt numFmtId="193" formatCode="#,##0.0_р_."/>
    <numFmt numFmtId="19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184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horizontal="right" vertical="top"/>
      <protection hidden="1"/>
    </xf>
    <xf numFmtId="0" fontId="6" fillId="0" borderId="0" xfId="52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184" fontId="6" fillId="0" borderId="10" xfId="52" applyNumberFormat="1" applyFont="1" applyFill="1" applyBorder="1" applyAlignment="1" applyProtection="1">
      <alignment horizontal="left" vertical="top"/>
      <protection hidden="1"/>
    </xf>
    <xf numFmtId="184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1" fillId="0" borderId="10" xfId="52" applyBorder="1">
      <alignment/>
      <protection/>
    </xf>
    <xf numFmtId="4" fontId="1" fillId="0" borderId="0" xfId="52" applyNumberFormat="1">
      <alignment/>
      <protection/>
    </xf>
    <xf numFmtId="0" fontId="2" fillId="0" borderId="11" xfId="52" applyFont="1" applyFill="1" applyBorder="1" applyAlignment="1" applyProtection="1">
      <alignment horizontal="center"/>
      <protection hidden="1"/>
    </xf>
    <xf numFmtId="0" fontId="6" fillId="0" borderId="0" xfId="0" applyFont="1" applyAlignment="1">
      <alignment horizontal="right" vertical="top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52" applyFont="1" applyAlignment="1" applyProtection="1">
      <alignment horizontal="right"/>
      <protection hidden="1"/>
    </xf>
    <xf numFmtId="0" fontId="6" fillId="0" borderId="0" xfId="52" applyNumberFormat="1" applyFont="1" applyFill="1" applyAlignment="1" applyProtection="1">
      <alignment horizontal="right" vertical="center"/>
      <protection hidden="1"/>
    </xf>
    <xf numFmtId="184" fontId="5" fillId="0" borderId="12" xfId="52" applyNumberFormat="1" applyFont="1" applyFill="1" applyBorder="1" applyAlignment="1" applyProtection="1">
      <alignment horizontal="center" vertical="top"/>
      <protection hidden="1"/>
    </xf>
    <xf numFmtId="184" fontId="5" fillId="0" borderId="13" xfId="52" applyNumberFormat="1" applyFont="1" applyFill="1" applyBorder="1" applyAlignment="1" applyProtection="1">
      <alignment horizontal="center" vertical="top"/>
      <protection hidden="1"/>
    </xf>
    <xf numFmtId="184" fontId="5" fillId="0" borderId="14" xfId="52" applyNumberFormat="1" applyFont="1" applyFill="1" applyBorder="1" applyAlignment="1" applyProtection="1">
      <alignment horizontal="center" vertical="top"/>
      <protection hidden="1"/>
    </xf>
    <xf numFmtId="0" fontId="5" fillId="0" borderId="15" xfId="52" applyNumberFormat="1" applyFont="1" applyFill="1" applyBorder="1" applyAlignment="1" applyProtection="1">
      <alignment horizontal="center" vertical="center"/>
      <protection hidden="1"/>
    </xf>
    <xf numFmtId="0" fontId="5" fillId="0" borderId="16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tabSelected="1" view="pageBreakPreview" zoomScaleNormal="200" zoomScaleSheetLayoutView="100" workbookViewId="0" topLeftCell="A52">
      <selection activeCell="A2" sqref="A2:F64"/>
    </sheetView>
  </sheetViews>
  <sheetFormatPr defaultColWidth="9.00390625" defaultRowHeight="12.75"/>
  <cols>
    <col min="1" max="1" width="7.625" style="3" customWidth="1"/>
    <col min="2" max="2" width="44.375" style="11" customWidth="1"/>
    <col min="3" max="3" width="28.75390625" style="3" customWidth="1"/>
    <col min="4" max="4" width="18.375" style="3" hidden="1" customWidth="1"/>
    <col min="5" max="5" width="18.25390625" style="3" hidden="1" customWidth="1"/>
    <col min="6" max="6" width="21.25390625" style="3" customWidth="1"/>
    <col min="7" max="16384" width="9.125" style="3" customWidth="1"/>
  </cols>
  <sheetData>
    <row r="1" spans="2:6" ht="409.5" customHeight="1" hidden="1">
      <c r="B1" s="8"/>
      <c r="C1" s="1"/>
      <c r="D1" s="2"/>
      <c r="E1" s="2"/>
      <c r="F1" s="2"/>
    </row>
    <row r="2" spans="2:6" ht="15.75">
      <c r="B2" s="35"/>
      <c r="C2" s="44" t="s">
        <v>126</v>
      </c>
      <c r="D2" s="44"/>
      <c r="E2" s="44"/>
      <c r="F2" s="44"/>
    </row>
    <row r="3" spans="2:6" ht="15.75">
      <c r="B3" s="35"/>
      <c r="C3" s="44" t="s">
        <v>16</v>
      </c>
      <c r="D3" s="44"/>
      <c r="E3" s="44"/>
      <c r="F3" s="44"/>
    </row>
    <row r="4" spans="2:6" ht="15.75">
      <c r="B4" s="44" t="s">
        <v>18</v>
      </c>
      <c r="C4" s="44"/>
      <c r="D4" s="44"/>
      <c r="E4" s="44"/>
      <c r="F4" s="44"/>
    </row>
    <row r="5" spans="2:6" ht="15.75">
      <c r="B5" s="35"/>
      <c r="C5" s="44" t="s">
        <v>142</v>
      </c>
      <c r="D5" s="44"/>
      <c r="E5" s="44"/>
      <c r="F5" s="44"/>
    </row>
    <row r="6" spans="2:6" ht="15.75">
      <c r="B6" s="16"/>
      <c r="C6" s="17"/>
      <c r="D6" s="18"/>
      <c r="E6" s="18"/>
      <c r="F6" s="20"/>
    </row>
    <row r="7" spans="2:6" ht="15.75">
      <c r="B7" s="16"/>
      <c r="C7" s="46" t="s">
        <v>126</v>
      </c>
      <c r="D7" s="46"/>
      <c r="E7" s="46"/>
      <c r="F7" s="46"/>
    </row>
    <row r="8" spans="2:6" ht="15.75">
      <c r="B8" s="16"/>
      <c r="C8" s="46" t="s">
        <v>16</v>
      </c>
      <c r="D8" s="46"/>
      <c r="E8" s="46"/>
      <c r="F8" s="46"/>
    </row>
    <row r="9" spans="2:6" ht="15.75">
      <c r="B9" s="16"/>
      <c r="C9" s="47" t="s">
        <v>124</v>
      </c>
      <c r="D9" s="47"/>
      <c r="E9" s="47"/>
      <c r="F9" s="47"/>
    </row>
    <row r="10" spans="2:6" ht="15.75">
      <c r="B10" s="16"/>
      <c r="C10" s="46" t="s">
        <v>125</v>
      </c>
      <c r="D10" s="46"/>
      <c r="E10" s="46"/>
      <c r="F10" s="46"/>
    </row>
    <row r="11" spans="2:6" ht="15.75">
      <c r="B11" s="16"/>
      <c r="C11" s="17"/>
      <c r="D11" s="18"/>
      <c r="E11" s="18"/>
      <c r="F11" s="20"/>
    </row>
    <row r="12" spans="2:6" ht="30" customHeight="1">
      <c r="B12" s="9"/>
      <c r="C12" s="6"/>
      <c r="D12" s="7"/>
      <c r="E12" s="7"/>
      <c r="F12" s="7"/>
    </row>
    <row r="13" spans="2:6" s="5" customFormat="1" ht="15.75">
      <c r="B13" s="45" t="s">
        <v>3</v>
      </c>
      <c r="C13" s="45"/>
      <c r="D13" s="45"/>
      <c r="E13" s="45"/>
      <c r="F13" s="45"/>
    </row>
    <row r="14" spans="2:6" ht="15.75">
      <c r="B14" s="45" t="s">
        <v>97</v>
      </c>
      <c r="C14" s="45"/>
      <c r="D14" s="45"/>
      <c r="E14" s="45"/>
      <c r="F14" s="45"/>
    </row>
    <row r="15" spans="2:6" ht="15.75">
      <c r="B15" s="19"/>
      <c r="C15" s="19"/>
      <c r="D15" s="19"/>
      <c r="E15" s="19"/>
      <c r="F15" s="19"/>
    </row>
    <row r="16" spans="2:6" ht="15.75" hidden="1">
      <c r="B16" s="19"/>
      <c r="C16" s="19"/>
      <c r="D16" s="19"/>
      <c r="E16" s="19"/>
      <c r="F16" s="19"/>
    </row>
    <row r="17" spans="2:6" ht="15.75">
      <c r="B17" s="16"/>
      <c r="C17" s="17"/>
      <c r="D17" s="7"/>
      <c r="E17" s="7"/>
      <c r="F17" s="36" t="s">
        <v>21</v>
      </c>
    </row>
    <row r="18" spans="1:6" ht="15.75" customHeight="1">
      <c r="A18" s="53" t="s">
        <v>27</v>
      </c>
      <c r="B18" s="53" t="s">
        <v>1</v>
      </c>
      <c r="C18" s="53" t="s">
        <v>0</v>
      </c>
      <c r="D18" s="51" t="s">
        <v>114</v>
      </c>
      <c r="E18" s="51" t="s">
        <v>115</v>
      </c>
      <c r="F18" s="53" t="s">
        <v>127</v>
      </c>
    </row>
    <row r="19" spans="1:6" ht="30" customHeight="1">
      <c r="A19" s="53"/>
      <c r="B19" s="53"/>
      <c r="C19" s="53"/>
      <c r="D19" s="52"/>
      <c r="E19" s="52"/>
      <c r="F19" s="53"/>
    </row>
    <row r="20" spans="1:6" ht="15.75">
      <c r="A20" s="12">
        <v>1</v>
      </c>
      <c r="B20" s="12">
        <v>2</v>
      </c>
      <c r="C20" s="12">
        <v>3</v>
      </c>
      <c r="D20" s="12"/>
      <c r="E20" s="12"/>
      <c r="F20" s="15">
        <v>4</v>
      </c>
    </row>
    <row r="21" spans="1:6" ht="31.5">
      <c r="A21" s="25" t="s">
        <v>29</v>
      </c>
      <c r="B21" s="22" t="s">
        <v>28</v>
      </c>
      <c r="C21" s="12" t="s">
        <v>4</v>
      </c>
      <c r="D21" s="26">
        <f>D22+D26+D32+D41+D44</f>
        <v>14687600</v>
      </c>
      <c r="E21" s="26">
        <f>E22+E26+E32+E41+E44</f>
        <v>0</v>
      </c>
      <c r="F21" s="26">
        <f>F22+F26+F32+F41+F44</f>
        <v>14687600</v>
      </c>
    </row>
    <row r="22" spans="1:6" ht="31.5">
      <c r="A22" s="25" t="s">
        <v>30</v>
      </c>
      <c r="B22" s="21" t="s">
        <v>44</v>
      </c>
      <c r="C22" s="13" t="s">
        <v>5</v>
      </c>
      <c r="D22" s="27">
        <f>D23</f>
        <v>13494000</v>
      </c>
      <c r="E22" s="27">
        <f>E23</f>
        <v>0</v>
      </c>
      <c r="F22" s="27">
        <f>F23</f>
        <v>13494000</v>
      </c>
    </row>
    <row r="23" spans="1:6" ht="31.5">
      <c r="A23" s="25" t="s">
        <v>31</v>
      </c>
      <c r="B23" s="21" t="s">
        <v>45</v>
      </c>
      <c r="C23" s="13" t="s">
        <v>6</v>
      </c>
      <c r="D23" s="27">
        <f>D24+D25</f>
        <v>13494000</v>
      </c>
      <c r="E23" s="27">
        <f>E24+E25</f>
        <v>0</v>
      </c>
      <c r="F23" s="27">
        <f>F24+F25</f>
        <v>13494000</v>
      </c>
    </row>
    <row r="24" spans="1:6" ht="108" customHeight="1">
      <c r="A24" s="25" t="s">
        <v>32</v>
      </c>
      <c r="B24" s="21" t="s">
        <v>46</v>
      </c>
      <c r="C24" s="13" t="s">
        <v>17</v>
      </c>
      <c r="D24" s="27">
        <v>13472300</v>
      </c>
      <c r="E24" s="28"/>
      <c r="F24" s="27">
        <f aca="true" t="shared" si="0" ref="F24:F62">D24+E24</f>
        <v>13472300</v>
      </c>
    </row>
    <row r="25" spans="1:6" ht="65.25" customHeight="1">
      <c r="A25" s="25" t="s">
        <v>33</v>
      </c>
      <c r="B25" s="23" t="s">
        <v>93</v>
      </c>
      <c r="C25" s="14" t="s">
        <v>19</v>
      </c>
      <c r="D25" s="27">
        <v>21700</v>
      </c>
      <c r="E25" s="28"/>
      <c r="F25" s="27">
        <f t="shared" si="0"/>
        <v>21700</v>
      </c>
    </row>
    <row r="26" spans="1:6" ht="60" customHeight="1">
      <c r="A26" s="25" t="s">
        <v>79</v>
      </c>
      <c r="B26" s="23" t="s">
        <v>47</v>
      </c>
      <c r="C26" s="14" t="s">
        <v>22</v>
      </c>
      <c r="D26" s="27">
        <f>D27</f>
        <v>767500</v>
      </c>
      <c r="E26" s="27">
        <f>E27</f>
        <v>0</v>
      </c>
      <c r="F26" s="27">
        <f>F27</f>
        <v>767500</v>
      </c>
    </row>
    <row r="27" spans="1:6" ht="49.5" customHeight="1">
      <c r="A27" s="25" t="s">
        <v>34</v>
      </c>
      <c r="B27" s="24" t="s">
        <v>48</v>
      </c>
      <c r="C27" s="14" t="s">
        <v>23</v>
      </c>
      <c r="D27" s="27">
        <f>D28+D29+D30+D31</f>
        <v>767500</v>
      </c>
      <c r="E27" s="27">
        <f>E28+E29+E30+E31</f>
        <v>0</v>
      </c>
      <c r="F27" s="27">
        <f>F28+F29+F30+F31</f>
        <v>767500</v>
      </c>
    </row>
    <row r="28" spans="1:6" ht="173.25" customHeight="1">
      <c r="A28" s="25" t="s">
        <v>35</v>
      </c>
      <c r="B28" s="23" t="s">
        <v>116</v>
      </c>
      <c r="C28" s="14" t="s">
        <v>117</v>
      </c>
      <c r="D28" s="27">
        <v>278100</v>
      </c>
      <c r="E28" s="28"/>
      <c r="F28" s="27">
        <f t="shared" si="0"/>
        <v>278100</v>
      </c>
    </row>
    <row r="29" spans="1:6" ht="187.5" customHeight="1">
      <c r="A29" s="25" t="s">
        <v>36</v>
      </c>
      <c r="B29" s="23" t="s">
        <v>118</v>
      </c>
      <c r="C29" s="14" t="s">
        <v>119</v>
      </c>
      <c r="D29" s="27">
        <v>1800</v>
      </c>
      <c r="E29" s="28"/>
      <c r="F29" s="27">
        <f t="shared" si="0"/>
        <v>1800</v>
      </c>
    </row>
    <row r="30" spans="1:6" ht="174" customHeight="1">
      <c r="A30" s="25" t="s">
        <v>76</v>
      </c>
      <c r="B30" s="23" t="s">
        <v>120</v>
      </c>
      <c r="C30" s="14" t="s">
        <v>121</v>
      </c>
      <c r="D30" s="27">
        <v>539300</v>
      </c>
      <c r="E30" s="28"/>
      <c r="F30" s="27">
        <f t="shared" si="0"/>
        <v>539300</v>
      </c>
    </row>
    <row r="31" spans="1:6" ht="175.5" customHeight="1">
      <c r="A31" s="25" t="s">
        <v>77</v>
      </c>
      <c r="B31" s="23" t="s">
        <v>122</v>
      </c>
      <c r="C31" s="14" t="s">
        <v>123</v>
      </c>
      <c r="D31" s="27">
        <v>-51700</v>
      </c>
      <c r="E31" s="28"/>
      <c r="F31" s="27">
        <f t="shared" si="0"/>
        <v>-51700</v>
      </c>
    </row>
    <row r="32" spans="1:6" ht="15.75">
      <c r="A32" s="25" t="s">
        <v>78</v>
      </c>
      <c r="B32" s="23" t="s">
        <v>49</v>
      </c>
      <c r="C32" s="13" t="s">
        <v>7</v>
      </c>
      <c r="D32" s="27">
        <f>D33+D38+D35</f>
        <v>240100</v>
      </c>
      <c r="E32" s="27">
        <f>E33+E38+E35</f>
        <v>0</v>
      </c>
      <c r="F32" s="27">
        <f>F33+F38+F35</f>
        <v>240100</v>
      </c>
    </row>
    <row r="33" spans="1:6" ht="20.25" customHeight="1">
      <c r="A33" s="25" t="s">
        <v>37</v>
      </c>
      <c r="B33" s="23" t="s">
        <v>50</v>
      </c>
      <c r="C33" s="13" t="s">
        <v>8</v>
      </c>
      <c r="D33" s="27">
        <f>D34</f>
        <v>127000</v>
      </c>
      <c r="E33" s="27">
        <f>E34</f>
        <v>0</v>
      </c>
      <c r="F33" s="27">
        <f>F34</f>
        <v>127000</v>
      </c>
    </row>
    <row r="34" spans="1:6" ht="62.25" customHeight="1">
      <c r="A34" s="25" t="s">
        <v>38</v>
      </c>
      <c r="B34" s="23" t="s">
        <v>94</v>
      </c>
      <c r="C34" s="13" t="s">
        <v>24</v>
      </c>
      <c r="D34" s="27">
        <v>127000</v>
      </c>
      <c r="E34" s="28"/>
      <c r="F34" s="27">
        <f t="shared" si="0"/>
        <v>127000</v>
      </c>
    </row>
    <row r="35" spans="1:6" ht="15.75" customHeight="1">
      <c r="A35" s="25" t="s">
        <v>39</v>
      </c>
      <c r="B35" s="23" t="s">
        <v>98</v>
      </c>
      <c r="C35" s="13" t="s">
        <v>99</v>
      </c>
      <c r="D35" s="27">
        <f>D37+D36</f>
        <v>50000</v>
      </c>
      <c r="E35" s="27">
        <f>E37+E36</f>
        <v>0</v>
      </c>
      <c r="F35" s="27">
        <f>F37+F36</f>
        <v>50000</v>
      </c>
    </row>
    <row r="36" spans="1:6" ht="16.5" customHeight="1">
      <c r="A36" s="25" t="s">
        <v>107</v>
      </c>
      <c r="B36" s="23" t="s">
        <v>105</v>
      </c>
      <c r="C36" s="13" t="s">
        <v>106</v>
      </c>
      <c r="D36" s="27">
        <v>1000</v>
      </c>
      <c r="E36" s="28"/>
      <c r="F36" s="27">
        <f t="shared" si="0"/>
        <v>1000</v>
      </c>
    </row>
    <row r="37" spans="1:6" ht="15" customHeight="1">
      <c r="A37" s="25" t="s">
        <v>108</v>
      </c>
      <c r="B37" s="23" t="s">
        <v>100</v>
      </c>
      <c r="C37" s="13" t="s">
        <v>101</v>
      </c>
      <c r="D37" s="27">
        <v>49000</v>
      </c>
      <c r="E37" s="28"/>
      <c r="F37" s="27">
        <f t="shared" si="0"/>
        <v>49000</v>
      </c>
    </row>
    <row r="38" spans="1:6" ht="17.25" customHeight="1">
      <c r="A38" s="25" t="s">
        <v>102</v>
      </c>
      <c r="B38" s="23" t="s">
        <v>51</v>
      </c>
      <c r="C38" s="13" t="s">
        <v>9</v>
      </c>
      <c r="D38" s="27">
        <f>D39+D40</f>
        <v>63100</v>
      </c>
      <c r="E38" s="27">
        <f>E39+E40</f>
        <v>0</v>
      </c>
      <c r="F38" s="27">
        <f>F39+F40</f>
        <v>63100</v>
      </c>
    </row>
    <row r="39" spans="1:6" ht="62.25" customHeight="1">
      <c r="A39" s="25" t="s">
        <v>103</v>
      </c>
      <c r="B39" s="23" t="s">
        <v>52</v>
      </c>
      <c r="C39" s="13" t="s">
        <v>25</v>
      </c>
      <c r="D39" s="27">
        <v>46900</v>
      </c>
      <c r="E39" s="28"/>
      <c r="F39" s="27">
        <f t="shared" si="0"/>
        <v>46900</v>
      </c>
    </row>
    <row r="40" spans="1:6" ht="62.25" customHeight="1">
      <c r="A40" s="25" t="s">
        <v>104</v>
      </c>
      <c r="B40" s="23" t="s">
        <v>53</v>
      </c>
      <c r="C40" s="13" t="s">
        <v>26</v>
      </c>
      <c r="D40" s="27">
        <v>16200</v>
      </c>
      <c r="E40" s="28"/>
      <c r="F40" s="27">
        <f t="shared" si="0"/>
        <v>16200</v>
      </c>
    </row>
    <row r="41" spans="1:6" ht="15.75">
      <c r="A41" s="25" t="s">
        <v>40</v>
      </c>
      <c r="B41" s="23" t="s">
        <v>54</v>
      </c>
      <c r="C41" s="13" t="s">
        <v>10</v>
      </c>
      <c r="D41" s="27">
        <f aca="true" t="shared" si="1" ref="D41:F42">D42</f>
        <v>26000</v>
      </c>
      <c r="E41" s="27">
        <f t="shared" si="1"/>
        <v>-16000</v>
      </c>
      <c r="F41" s="27">
        <f t="shared" si="1"/>
        <v>10000</v>
      </c>
    </row>
    <row r="42" spans="1:6" ht="64.5" customHeight="1">
      <c r="A42" s="25" t="s">
        <v>41</v>
      </c>
      <c r="B42" s="23" t="s">
        <v>55</v>
      </c>
      <c r="C42" s="13" t="s">
        <v>11</v>
      </c>
      <c r="D42" s="27">
        <f t="shared" si="1"/>
        <v>26000</v>
      </c>
      <c r="E42" s="27">
        <f t="shared" si="1"/>
        <v>-16000</v>
      </c>
      <c r="F42" s="27">
        <f t="shared" si="1"/>
        <v>10000</v>
      </c>
    </row>
    <row r="43" spans="1:6" ht="108" customHeight="1">
      <c r="A43" s="25" t="s">
        <v>42</v>
      </c>
      <c r="B43" s="23" t="s">
        <v>56</v>
      </c>
      <c r="C43" s="13" t="s">
        <v>12</v>
      </c>
      <c r="D43" s="27">
        <v>26000</v>
      </c>
      <c r="E43" s="27">
        <v>-16000</v>
      </c>
      <c r="F43" s="27">
        <f t="shared" si="0"/>
        <v>10000</v>
      </c>
    </row>
    <row r="44" spans="1:6" ht="63">
      <c r="A44" s="25" t="s">
        <v>43</v>
      </c>
      <c r="B44" s="21" t="s">
        <v>57</v>
      </c>
      <c r="C44" s="13" t="s">
        <v>13</v>
      </c>
      <c r="D44" s="27">
        <f>D45+D47</f>
        <v>160000</v>
      </c>
      <c r="E44" s="27">
        <f>E45+E47</f>
        <v>16000</v>
      </c>
      <c r="F44" s="27">
        <f>F45+F47</f>
        <v>176000</v>
      </c>
    </row>
    <row r="45" spans="1:6" ht="139.5" customHeight="1">
      <c r="A45" s="25" t="s">
        <v>58</v>
      </c>
      <c r="B45" s="21" t="s">
        <v>95</v>
      </c>
      <c r="C45" s="13" t="s">
        <v>14</v>
      </c>
      <c r="D45" s="27">
        <f>D46</f>
        <v>100000</v>
      </c>
      <c r="E45" s="27">
        <f>E46</f>
        <v>8000</v>
      </c>
      <c r="F45" s="27">
        <f>F46</f>
        <v>108000</v>
      </c>
    </row>
    <row r="46" spans="1:6" ht="50.25" customHeight="1">
      <c r="A46" s="25" t="s">
        <v>60</v>
      </c>
      <c r="B46" s="23" t="s">
        <v>59</v>
      </c>
      <c r="C46" s="13" t="s">
        <v>20</v>
      </c>
      <c r="D46" s="27">
        <v>100000</v>
      </c>
      <c r="E46" s="27">
        <v>8000</v>
      </c>
      <c r="F46" s="27">
        <f t="shared" si="0"/>
        <v>108000</v>
      </c>
    </row>
    <row r="47" spans="1:6" ht="126" customHeight="1">
      <c r="A47" s="25" t="s">
        <v>81</v>
      </c>
      <c r="B47" s="23" t="s">
        <v>83</v>
      </c>
      <c r="C47" s="13" t="s">
        <v>96</v>
      </c>
      <c r="D47" s="27">
        <f>D48</f>
        <v>60000</v>
      </c>
      <c r="E47" s="27">
        <f>E48</f>
        <v>8000</v>
      </c>
      <c r="F47" s="27">
        <f>F48</f>
        <v>68000</v>
      </c>
    </row>
    <row r="48" spans="1:6" ht="110.25" customHeight="1">
      <c r="A48" s="25" t="s">
        <v>84</v>
      </c>
      <c r="B48" s="23" t="s">
        <v>82</v>
      </c>
      <c r="C48" s="13" t="s">
        <v>80</v>
      </c>
      <c r="D48" s="27">
        <v>60000</v>
      </c>
      <c r="E48" s="27">
        <v>8000</v>
      </c>
      <c r="F48" s="27">
        <f t="shared" si="0"/>
        <v>68000</v>
      </c>
    </row>
    <row r="49" spans="1:6" ht="18.75" customHeight="1">
      <c r="A49" s="29" t="s">
        <v>61</v>
      </c>
      <c r="B49" s="37" t="s">
        <v>62</v>
      </c>
      <c r="C49" s="38" t="s">
        <v>63</v>
      </c>
      <c r="D49" s="26">
        <f>D50+D61</f>
        <v>8864333</v>
      </c>
      <c r="E49" s="26">
        <f>E50+E61</f>
        <v>4742655.5600000005</v>
      </c>
      <c r="F49" s="26">
        <f>F50+F61</f>
        <v>13606988.56</v>
      </c>
    </row>
    <row r="50" spans="1:6" ht="48" customHeight="1">
      <c r="A50" s="25" t="s">
        <v>64</v>
      </c>
      <c r="B50" s="24" t="s">
        <v>85</v>
      </c>
      <c r="C50" s="31" t="s">
        <v>15</v>
      </c>
      <c r="D50" s="27">
        <f>D51+D53+D55+D59</f>
        <v>8864333</v>
      </c>
      <c r="E50" s="27">
        <f>E51+E53+E55+E59</f>
        <v>4712655.5600000005</v>
      </c>
      <c r="F50" s="27">
        <f>F51+F53+F55+F59</f>
        <v>13576988.56</v>
      </c>
    </row>
    <row r="51" spans="1:6" ht="36.75" customHeight="1">
      <c r="A51" s="25" t="s">
        <v>65</v>
      </c>
      <c r="B51" s="24" t="s">
        <v>66</v>
      </c>
      <c r="C51" s="32" t="s">
        <v>86</v>
      </c>
      <c r="D51" s="27">
        <f>D52</f>
        <v>3829600</v>
      </c>
      <c r="E51" s="27">
        <f>E52</f>
        <v>0</v>
      </c>
      <c r="F51" s="27">
        <f>F52</f>
        <v>3829600</v>
      </c>
    </row>
    <row r="52" spans="1:6" ht="33" customHeight="1">
      <c r="A52" s="25" t="s">
        <v>67</v>
      </c>
      <c r="B52" s="23" t="s">
        <v>68</v>
      </c>
      <c r="C52" s="31" t="s">
        <v>87</v>
      </c>
      <c r="D52" s="27">
        <v>3829600</v>
      </c>
      <c r="E52" s="28"/>
      <c r="F52" s="27">
        <f t="shared" si="0"/>
        <v>3829600</v>
      </c>
    </row>
    <row r="53" spans="1:6" ht="33" customHeight="1">
      <c r="A53" s="25" t="s">
        <v>69</v>
      </c>
      <c r="B53" s="30" t="s">
        <v>128</v>
      </c>
      <c r="C53" s="31" t="s">
        <v>129</v>
      </c>
      <c r="D53" s="27">
        <f>D54</f>
        <v>0</v>
      </c>
      <c r="E53" s="27">
        <f>E54</f>
        <v>123100</v>
      </c>
      <c r="F53" s="27">
        <f>F54</f>
        <v>123100</v>
      </c>
    </row>
    <row r="54" spans="1:6" ht="31.5" customHeight="1">
      <c r="A54" s="25" t="s">
        <v>70</v>
      </c>
      <c r="B54" s="30" t="s">
        <v>130</v>
      </c>
      <c r="C54" s="31" t="s">
        <v>131</v>
      </c>
      <c r="D54" s="41"/>
      <c r="E54" s="27">
        <v>123100</v>
      </c>
      <c r="F54" s="27">
        <f t="shared" si="0"/>
        <v>123100</v>
      </c>
    </row>
    <row r="55" spans="1:6" ht="36" customHeight="1">
      <c r="A55" s="25" t="s">
        <v>73</v>
      </c>
      <c r="B55" s="24" t="s">
        <v>109</v>
      </c>
      <c r="C55" s="32" t="s">
        <v>88</v>
      </c>
      <c r="D55" s="27">
        <f>D56+D57+D58</f>
        <v>460033</v>
      </c>
      <c r="E55" s="27">
        <f>E56+E57+E58</f>
        <v>67600</v>
      </c>
      <c r="F55" s="27">
        <f>F56+F57+F58</f>
        <v>527633</v>
      </c>
    </row>
    <row r="56" spans="1:6" ht="47.25" customHeight="1">
      <c r="A56" s="25" t="s">
        <v>75</v>
      </c>
      <c r="B56" s="33" t="s">
        <v>110</v>
      </c>
      <c r="C56" s="32" t="s">
        <v>111</v>
      </c>
      <c r="D56" s="27">
        <v>7333</v>
      </c>
      <c r="E56" s="27"/>
      <c r="F56" s="27">
        <f t="shared" si="0"/>
        <v>7333</v>
      </c>
    </row>
    <row r="57" spans="1:6" ht="63.75" customHeight="1">
      <c r="A57" s="25" t="s">
        <v>132</v>
      </c>
      <c r="B57" s="33" t="s">
        <v>72</v>
      </c>
      <c r="C57" s="31" t="s">
        <v>90</v>
      </c>
      <c r="D57" s="27">
        <v>438000</v>
      </c>
      <c r="E57" s="27">
        <v>67600</v>
      </c>
      <c r="F57" s="27">
        <f t="shared" si="0"/>
        <v>505600</v>
      </c>
    </row>
    <row r="58" spans="1:6" ht="49.5" customHeight="1">
      <c r="A58" s="25" t="s">
        <v>133</v>
      </c>
      <c r="B58" s="30" t="s">
        <v>71</v>
      </c>
      <c r="C58" s="32" t="s">
        <v>89</v>
      </c>
      <c r="D58" s="27">
        <v>14700</v>
      </c>
      <c r="E58" s="27"/>
      <c r="F58" s="27">
        <f t="shared" si="0"/>
        <v>14700</v>
      </c>
    </row>
    <row r="59" spans="1:6" ht="21" customHeight="1">
      <c r="A59" s="25" t="s">
        <v>134</v>
      </c>
      <c r="B59" s="39" t="s">
        <v>74</v>
      </c>
      <c r="C59" s="34" t="s">
        <v>91</v>
      </c>
      <c r="D59" s="27">
        <f>D60</f>
        <v>4574700</v>
      </c>
      <c r="E59" s="27">
        <f>E60</f>
        <v>4521955.5600000005</v>
      </c>
      <c r="F59" s="27">
        <f>F60</f>
        <v>9096655.56</v>
      </c>
    </row>
    <row r="60" spans="1:6" ht="48.75" customHeight="1">
      <c r="A60" s="25" t="s">
        <v>135</v>
      </c>
      <c r="B60" s="40" t="s">
        <v>112</v>
      </c>
      <c r="C60" s="34" t="s">
        <v>92</v>
      </c>
      <c r="D60" s="27">
        <v>4574700</v>
      </c>
      <c r="E60" s="27">
        <f>181806+3028000+1312149.56</f>
        <v>4521955.5600000005</v>
      </c>
      <c r="F60" s="27">
        <f t="shared" si="0"/>
        <v>9096655.56</v>
      </c>
    </row>
    <row r="61" spans="1:6" ht="32.25" customHeight="1">
      <c r="A61" s="13" t="s">
        <v>136</v>
      </c>
      <c r="B61" s="30" t="s">
        <v>137</v>
      </c>
      <c r="C61" s="14" t="s">
        <v>138</v>
      </c>
      <c r="D61" s="27">
        <f>D62</f>
        <v>0</v>
      </c>
      <c r="E61" s="27">
        <f>E62</f>
        <v>30000</v>
      </c>
      <c r="F61" s="27">
        <f>F62</f>
        <v>30000</v>
      </c>
    </row>
    <row r="62" spans="1:6" ht="61.5" customHeight="1">
      <c r="A62" s="13" t="s">
        <v>139</v>
      </c>
      <c r="B62" s="30" t="s">
        <v>140</v>
      </c>
      <c r="C62" s="14" t="s">
        <v>141</v>
      </c>
      <c r="D62" s="27"/>
      <c r="E62" s="27">
        <v>30000</v>
      </c>
      <c r="F62" s="27">
        <f t="shared" si="0"/>
        <v>30000</v>
      </c>
    </row>
    <row r="63" spans="1:6" ht="12.75" customHeight="1">
      <c r="A63" s="48" t="s">
        <v>113</v>
      </c>
      <c r="B63" s="49"/>
      <c r="C63" s="50"/>
      <c r="D63" s="26">
        <f>D49+D21</f>
        <v>23551933</v>
      </c>
      <c r="E63" s="26">
        <f>E49+E21</f>
        <v>4742655.5600000005</v>
      </c>
      <c r="F63" s="26">
        <f>F49+F21</f>
        <v>28294588.560000002</v>
      </c>
    </row>
    <row r="64" spans="1:6" ht="30" customHeight="1">
      <c r="A64" s="43" t="s">
        <v>2</v>
      </c>
      <c r="B64" s="43"/>
      <c r="C64" s="43"/>
      <c r="D64" s="43"/>
      <c r="E64" s="43"/>
      <c r="F64" s="43"/>
    </row>
    <row r="65" spans="2:6" ht="11.25" customHeight="1">
      <c r="B65" s="10"/>
      <c r="C65" s="4"/>
      <c r="D65" s="4"/>
      <c r="E65" s="4"/>
      <c r="F65" s="4"/>
    </row>
    <row r="66" spans="2:6" ht="11.25" customHeight="1">
      <c r="B66" s="10"/>
      <c r="C66" s="4"/>
      <c r="D66" s="4"/>
      <c r="E66" s="4"/>
      <c r="F66" s="4"/>
    </row>
    <row r="67" ht="12.75">
      <c r="F67" s="42"/>
    </row>
    <row r="68" ht="12.75">
      <c r="F68" s="42"/>
    </row>
  </sheetData>
  <sheetProtection/>
  <mergeCells count="18">
    <mergeCell ref="A63:C63"/>
    <mergeCell ref="D18:D19"/>
    <mergeCell ref="E18:E19"/>
    <mergeCell ref="B14:F14"/>
    <mergeCell ref="B18:B19"/>
    <mergeCell ref="C18:C19"/>
    <mergeCell ref="F18:F19"/>
    <mergeCell ref="A18:A19"/>
    <mergeCell ref="A64:F64"/>
    <mergeCell ref="C2:F2"/>
    <mergeCell ref="C3:F3"/>
    <mergeCell ref="C5:F5"/>
    <mergeCell ref="B4:F4"/>
    <mergeCell ref="B13:F13"/>
    <mergeCell ref="C7:F7"/>
    <mergeCell ref="C8:F8"/>
    <mergeCell ref="C9:F9"/>
    <mergeCell ref="C10:F10"/>
  </mergeCells>
  <printOptions/>
  <pageMargins left="0.984251968503937" right="0.3937007874015748" top="0.7874015748031497" bottom="0.5905511811023623" header="0.5905511811023623" footer="0.7086614173228347"/>
  <pageSetup fitToHeight="0" fitToWidth="1" horizontalDpi="600" verticalDpi="600" orientation="portrait" paperSize="9" scale="87" r:id="rId3"/>
  <headerFooter differentFirst="1" alignWithMargins="0">
    <oddHeader>&amp;C&amp;P</oddHeader>
  </headerFooter>
  <rowBreaks count="2" manualBreakCount="2">
    <brk id="28" max="5" man="1"/>
    <brk id="39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2020-09-24T05:43:30Z</cp:lastPrinted>
  <dcterms:created xsi:type="dcterms:W3CDTF">2008-10-23T07:29:54Z</dcterms:created>
  <dcterms:modified xsi:type="dcterms:W3CDTF">2020-09-24T05:43:47Z</dcterms:modified>
  <cp:category/>
  <cp:version/>
  <cp:contentType/>
  <cp:contentStatus/>
</cp:coreProperties>
</file>